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340" windowWidth="17480" windowHeight="18760" activeTab="0"/>
  </bookViews>
  <sheets>
    <sheet name="SPEC" sheetId="1" r:id="rId1"/>
    <sheet name="DETAILS" sheetId="2" r:id="rId2"/>
    <sheet name="GRADE" sheetId="3" r:id="rId3"/>
  </sheets>
  <definedNames>
    <definedName name="_xlnm.Print_Area" localSheetId="1">'DETAILS'!$A$1:$L$52</definedName>
    <definedName name="_xlnm.Print_Area" localSheetId="2">'GRADE'!$A$1:$L$55</definedName>
    <definedName name="_xlnm.Print_Area" localSheetId="0">'SPEC'!$A$1:$L$55</definedName>
  </definedNames>
  <calcPr fullCalcOnLoad="1"/>
</workbook>
</file>

<file path=xl/sharedStrings.xml><?xml version="1.0" encoding="utf-8"?>
<sst xmlns="http://schemas.openxmlformats.org/spreadsheetml/2006/main" count="82" uniqueCount="65">
  <si>
    <t>XL</t>
  </si>
  <si>
    <t>XXL</t>
  </si>
  <si>
    <t>L</t>
  </si>
  <si>
    <t>M</t>
  </si>
  <si>
    <t>XXXL</t>
  </si>
  <si>
    <t>COLLAR LENGTH PT TO PT</t>
  </si>
  <si>
    <t>COLLAR WIDTH AT CB</t>
  </si>
  <si>
    <t>HOOD LENGTH FROM TOP TO HPS</t>
  </si>
  <si>
    <t>PLACKET LENGTH</t>
  </si>
  <si>
    <t>BOTTOM SWEEP FINISH HEIGHT</t>
  </si>
  <si>
    <t>ARMHOLE STRAIGHT (SEAM TO SEAM)</t>
  </si>
  <si>
    <t>COLLAR STAND HEIGHT</t>
  </si>
  <si>
    <t>HOOD LENGTH AT FRONT EDGE</t>
  </si>
  <si>
    <t>FRONT PLACKET WIDTH</t>
  </si>
  <si>
    <t>STYLE #</t>
  </si>
  <si>
    <t>1ST FIT</t>
  </si>
  <si>
    <t>APPRVD SPEC</t>
  </si>
  <si>
    <t>SKETCH</t>
  </si>
  <si>
    <t>COMMENTS:</t>
  </si>
  <si>
    <t>BODY LENGTH FROM HPS</t>
  </si>
  <si>
    <t>ACROSS SHOULDERS</t>
  </si>
  <si>
    <t>SEASON</t>
  </si>
  <si>
    <t>DESCRIPTION</t>
  </si>
  <si>
    <t>MEASUREMENTS</t>
  </si>
  <si>
    <t>DATE</t>
  </si>
  <si>
    <t>SAMPLE REQUEST FORM</t>
  </si>
  <si>
    <t>COLORS</t>
  </si>
  <si>
    <t>HARDWARE &amp; TRIM</t>
  </si>
  <si>
    <t>DETAILED SKETCH</t>
  </si>
  <si>
    <t>GRADING</t>
  </si>
  <si>
    <t>*** TOTAL CIRCUMFERENCE MEASUREMENT</t>
  </si>
  <si>
    <t>PRE-PRODUCTION COMMENTS</t>
  </si>
  <si>
    <t>GAUGE</t>
  </si>
  <si>
    <t>FIBER CONTENT</t>
  </si>
  <si>
    <t>YARN/FABRIC</t>
  </si>
  <si>
    <t>STITCH &amp; CONSTRUCTION</t>
  </si>
  <si>
    <t>CHEST 1" BELOW ARMHOLE ***</t>
  </si>
  <si>
    <t>BOTTOM SWEEP ***</t>
  </si>
  <si>
    <t>SHOULDER DROP FROM HPS</t>
  </si>
  <si>
    <t>RAGLAN FRONT</t>
  </si>
  <si>
    <t>RAGLAN BACK</t>
  </si>
  <si>
    <t>BICEP (1" BELOW ARMHOLE) ***</t>
  </si>
  <si>
    <t>SLEEVE LENGTH FROM SHOULDER</t>
  </si>
  <si>
    <t>SLEEVE LENGTH FROM NECK SEAM</t>
  </si>
  <si>
    <t>NECK WIDTH AT HPS (SM TO SM)</t>
  </si>
  <si>
    <t>BACK NECK DROP</t>
  </si>
  <si>
    <t>NECK HEIGHT</t>
  </si>
  <si>
    <t>NECK FINISH WIDTH</t>
  </si>
  <si>
    <t>COLLAR POINTS</t>
  </si>
  <si>
    <t>POCKET PLCMNT FROM CF</t>
  </si>
  <si>
    <t>POCKET PLCMNT FROM HPS</t>
  </si>
  <si>
    <t>POCKET LENGTH</t>
  </si>
  <si>
    <r>
      <t xml:space="preserve">M </t>
    </r>
    <r>
      <rPr>
        <b/>
        <sz val="8"/>
        <rFont val="Arial"/>
        <family val="2"/>
      </rPr>
      <t>(INCHES)</t>
    </r>
  </si>
  <si>
    <t>MENS KNITS/SWEATERS TECH PACK</t>
  </si>
  <si>
    <t xml:space="preserve">ACROSS FRONT XX" BELOW HPS </t>
  </si>
  <si>
    <t>ACROSS BACK XX" BELOW HPS</t>
  </si>
  <si>
    <t>SLEEVE OPENING</t>
  </si>
  <si>
    <t>FRONT NECK DROP</t>
  </si>
  <si>
    <t>SLEEVE FINISH HEIGHT</t>
  </si>
  <si>
    <t>POCKET WIDTH</t>
  </si>
  <si>
    <t>XS</t>
  </si>
  <si>
    <t>S</t>
  </si>
  <si>
    <t>SEASON</t>
  </si>
  <si>
    <t>NECK WIDTH EXTENDED (TOTAL MINIMUM)</t>
  </si>
  <si>
    <t>HOOD WIDTH XX" BELOW TOP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</si>
</sst>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"/>
    <numFmt numFmtId="169" formatCode="0.000"/>
    <numFmt numFmtId="170" formatCode="General"/>
    <numFmt numFmtId="171" formatCode="#\ ?/?"/>
  </numFmts>
  <fonts count="1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2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168" fontId="6" fillId="0" borderId="1" xfId="0" applyNumberFormat="1" applyFont="1" applyBorder="1" applyAlignment="1">
      <alignment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/>
    </xf>
    <xf numFmtId="12" fontId="4" fillId="0" borderId="3" xfId="0" applyNumberFormat="1" applyFont="1" applyBorder="1" applyAlignment="1">
      <alignment horizontal="center" shrinkToFit="1"/>
    </xf>
    <xf numFmtId="12" fontId="4" fillId="0" borderId="1" xfId="0" applyNumberFormat="1" applyFont="1" applyBorder="1" applyAlignment="1">
      <alignment horizontal="center"/>
    </xf>
    <xf numFmtId="12" fontId="8" fillId="0" borderId="3" xfId="0" applyNumberFormat="1" applyFont="1" applyBorder="1" applyAlignment="1">
      <alignment horizontal="center" shrinkToFit="1"/>
    </xf>
    <xf numFmtId="12" fontId="4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7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left" shrinkToFit="1"/>
    </xf>
    <xf numFmtId="0" fontId="10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2" fontId="8" fillId="0" borderId="1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5" xfId="0" applyFont="1" applyBorder="1" applyAlignment="1">
      <alignment horizontal="left" shrinkToFit="1"/>
    </xf>
    <xf numFmtId="0" fontId="7" fillId="0" borderId="6" xfId="0" applyFont="1" applyBorder="1" applyAlignment="1">
      <alignment horizontal="left" shrinkToFi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9525</xdr:rowOff>
    </xdr:from>
    <xdr:to>
      <xdr:col>11</xdr:col>
      <xdr:colOff>581025</xdr:colOff>
      <xdr:row>54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1082992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11</xdr:col>
      <xdr:colOff>571500</xdr:colOff>
      <xdr:row>54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109662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B2" sqref="B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</row>
    <row r="2" spans="1:12" ht="25.5" customHeight="1">
      <c r="A2" s="18" t="s">
        <v>21</v>
      </c>
      <c r="B2" s="23"/>
      <c r="C2" s="39" t="s">
        <v>24</v>
      </c>
      <c r="D2" s="39"/>
      <c r="E2" s="24"/>
      <c r="F2" s="49" t="s">
        <v>33</v>
      </c>
      <c r="G2" s="49"/>
      <c r="H2" s="44"/>
      <c r="I2" s="44"/>
      <c r="J2" s="44"/>
      <c r="K2" s="45"/>
      <c r="L2" s="45"/>
    </row>
    <row r="3" spans="1:12" ht="24.75" customHeight="1">
      <c r="A3" s="18" t="s">
        <v>14</v>
      </c>
      <c r="B3" s="23"/>
      <c r="C3" s="39" t="s">
        <v>32</v>
      </c>
      <c r="D3" s="39"/>
      <c r="E3" s="23"/>
      <c r="F3" s="20" t="s">
        <v>34</v>
      </c>
      <c r="G3" s="21"/>
      <c r="H3" s="44"/>
      <c r="I3" s="44"/>
      <c r="J3" s="44"/>
      <c r="K3" s="45"/>
      <c r="L3" s="45"/>
    </row>
    <row r="4" spans="1:12" ht="24.75" customHeight="1">
      <c r="A4" s="50" t="s">
        <v>35</v>
      </c>
      <c r="B4" s="51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75" customHeight="1">
      <c r="A5" s="18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7"/>
      <c r="L5" s="47"/>
    </row>
    <row r="6" spans="1:12" ht="30.75" customHeight="1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33"/>
      <c r="L6" s="33"/>
    </row>
    <row r="7" spans="1:12" ht="32.25" customHeight="1">
      <c r="A7" s="57" t="s">
        <v>23</v>
      </c>
      <c r="B7" s="58"/>
      <c r="C7" s="1" t="s">
        <v>52</v>
      </c>
      <c r="D7" s="2" t="s">
        <v>15</v>
      </c>
      <c r="E7" s="4" t="s">
        <v>16</v>
      </c>
      <c r="F7" s="52" t="s">
        <v>17</v>
      </c>
      <c r="G7" s="53"/>
      <c r="H7" s="53"/>
      <c r="I7" s="53"/>
      <c r="J7" s="53"/>
      <c r="K7" s="54"/>
      <c r="L7" s="55"/>
    </row>
    <row r="8" spans="1:12" ht="17.25" customHeight="1">
      <c r="A8" s="38" t="s">
        <v>19</v>
      </c>
      <c r="B8" s="38"/>
      <c r="C8" s="6"/>
      <c r="D8" s="6"/>
      <c r="E8" s="7"/>
      <c r="F8" s="56"/>
      <c r="G8" s="56"/>
      <c r="H8" s="56"/>
      <c r="I8" s="56"/>
      <c r="J8" s="56"/>
      <c r="K8" s="33"/>
      <c r="L8" s="33"/>
    </row>
    <row r="9" spans="1:12" ht="17.25" customHeight="1">
      <c r="A9" s="38" t="s">
        <v>20</v>
      </c>
      <c r="B9" s="38"/>
      <c r="C9" s="6"/>
      <c r="D9" s="6"/>
      <c r="E9" s="7"/>
      <c r="F9" s="56"/>
      <c r="G9" s="56"/>
      <c r="H9" s="56"/>
      <c r="I9" s="56"/>
      <c r="J9" s="56"/>
      <c r="K9" s="33"/>
      <c r="L9" s="33"/>
    </row>
    <row r="10" spans="1:12" ht="17.25" customHeight="1">
      <c r="A10" s="38" t="s">
        <v>54</v>
      </c>
      <c r="B10" s="38"/>
      <c r="C10" s="6"/>
      <c r="D10" s="6"/>
      <c r="E10" s="7"/>
      <c r="F10" s="56"/>
      <c r="G10" s="56"/>
      <c r="H10" s="56"/>
      <c r="I10" s="56"/>
      <c r="J10" s="56"/>
      <c r="K10" s="33"/>
      <c r="L10" s="33"/>
    </row>
    <row r="11" spans="1:12" ht="17.25" customHeight="1">
      <c r="A11" s="38" t="s">
        <v>55</v>
      </c>
      <c r="B11" s="38"/>
      <c r="C11" s="6"/>
      <c r="D11" s="6"/>
      <c r="E11" s="7"/>
      <c r="F11" s="56"/>
      <c r="G11" s="56"/>
      <c r="H11" s="56"/>
      <c r="I11" s="56"/>
      <c r="J11" s="56"/>
      <c r="K11" s="33"/>
      <c r="L11" s="33"/>
    </row>
    <row r="12" spans="1:12" ht="17.25" customHeight="1">
      <c r="A12" s="34" t="s">
        <v>36</v>
      </c>
      <c r="B12" s="35"/>
      <c r="C12" s="6"/>
      <c r="D12" s="6"/>
      <c r="E12" s="7"/>
      <c r="F12" s="56"/>
      <c r="G12" s="56"/>
      <c r="H12" s="56"/>
      <c r="I12" s="56"/>
      <c r="J12" s="56"/>
      <c r="K12" s="33"/>
      <c r="L12" s="33"/>
    </row>
    <row r="13" spans="1:12" ht="17.25" customHeight="1">
      <c r="A13" s="34" t="s">
        <v>37</v>
      </c>
      <c r="B13" s="35"/>
      <c r="C13" s="6"/>
      <c r="D13" s="6"/>
      <c r="E13" s="7"/>
      <c r="F13" s="56"/>
      <c r="G13" s="56"/>
      <c r="H13" s="56"/>
      <c r="I13" s="56"/>
      <c r="J13" s="56"/>
      <c r="K13" s="33"/>
      <c r="L13" s="33"/>
    </row>
    <row r="14" spans="1:12" ht="17.25" customHeight="1">
      <c r="A14" s="34" t="s">
        <v>9</v>
      </c>
      <c r="B14" s="35"/>
      <c r="C14" s="6"/>
      <c r="D14" s="6"/>
      <c r="E14" s="25"/>
      <c r="F14" s="56"/>
      <c r="G14" s="56"/>
      <c r="H14" s="56"/>
      <c r="I14" s="56"/>
      <c r="J14" s="56"/>
      <c r="K14" s="33"/>
      <c r="L14" s="33"/>
    </row>
    <row r="15" spans="1:12" ht="17.25" customHeight="1">
      <c r="A15" s="34" t="s">
        <v>38</v>
      </c>
      <c r="B15" s="35"/>
      <c r="C15" s="6"/>
      <c r="D15" s="6"/>
      <c r="E15" s="7"/>
      <c r="F15" s="56"/>
      <c r="G15" s="56"/>
      <c r="H15" s="56"/>
      <c r="I15" s="56"/>
      <c r="J15" s="56"/>
      <c r="K15" s="33"/>
      <c r="L15" s="33"/>
    </row>
    <row r="16" spans="1:12" ht="17.25" customHeight="1">
      <c r="A16" s="34" t="s">
        <v>10</v>
      </c>
      <c r="B16" s="35"/>
      <c r="C16" s="6"/>
      <c r="D16" s="6"/>
      <c r="E16" s="7"/>
      <c r="F16" s="56"/>
      <c r="G16" s="56"/>
      <c r="H16" s="56"/>
      <c r="I16" s="56"/>
      <c r="J16" s="56"/>
      <c r="K16" s="33"/>
      <c r="L16" s="33"/>
    </row>
    <row r="17" spans="1:12" ht="17.25" customHeight="1">
      <c r="A17" s="34" t="s">
        <v>39</v>
      </c>
      <c r="B17" s="35"/>
      <c r="C17" s="6"/>
      <c r="D17" s="6"/>
      <c r="E17" s="7"/>
      <c r="F17" s="56"/>
      <c r="G17" s="56"/>
      <c r="H17" s="56"/>
      <c r="I17" s="56"/>
      <c r="J17" s="56"/>
      <c r="K17" s="33"/>
      <c r="L17" s="33"/>
    </row>
    <row r="18" spans="1:12" ht="17.25" customHeight="1">
      <c r="A18" s="34" t="s">
        <v>40</v>
      </c>
      <c r="B18" s="35"/>
      <c r="C18" s="6"/>
      <c r="D18" s="6"/>
      <c r="E18" s="7"/>
      <c r="F18" s="56"/>
      <c r="G18" s="56"/>
      <c r="H18" s="56"/>
      <c r="I18" s="56"/>
      <c r="J18" s="56"/>
      <c r="K18" s="33"/>
      <c r="L18" s="33"/>
    </row>
    <row r="19" spans="1:12" ht="17.25" customHeight="1">
      <c r="A19" s="34" t="s">
        <v>41</v>
      </c>
      <c r="B19" s="35"/>
      <c r="C19" s="6"/>
      <c r="D19" s="6"/>
      <c r="E19" s="7"/>
      <c r="F19" s="56"/>
      <c r="G19" s="56"/>
      <c r="H19" s="56"/>
      <c r="I19" s="56"/>
      <c r="J19" s="56"/>
      <c r="K19" s="33"/>
      <c r="L19" s="33"/>
    </row>
    <row r="20" spans="1:12" ht="17.25" customHeight="1">
      <c r="A20" s="34" t="s">
        <v>42</v>
      </c>
      <c r="B20" s="35"/>
      <c r="C20" s="6"/>
      <c r="D20" s="6"/>
      <c r="E20" s="7"/>
      <c r="F20" s="56"/>
      <c r="G20" s="56"/>
      <c r="H20" s="56"/>
      <c r="I20" s="56"/>
      <c r="J20" s="56"/>
      <c r="K20" s="33"/>
      <c r="L20" s="33"/>
    </row>
    <row r="21" spans="1:12" ht="17.25" customHeight="1">
      <c r="A21" s="34" t="s">
        <v>43</v>
      </c>
      <c r="B21" s="35"/>
      <c r="C21" s="6"/>
      <c r="D21" s="6"/>
      <c r="E21" s="7"/>
      <c r="F21" s="56"/>
      <c r="G21" s="56"/>
      <c r="H21" s="56"/>
      <c r="I21" s="56"/>
      <c r="J21" s="56"/>
      <c r="K21" s="33"/>
      <c r="L21" s="33"/>
    </row>
    <row r="22" spans="1:12" ht="17.25" customHeight="1">
      <c r="A22" s="34" t="s">
        <v>56</v>
      </c>
      <c r="B22" s="35"/>
      <c r="C22" s="6"/>
      <c r="D22" s="6"/>
      <c r="E22" s="7"/>
      <c r="F22" s="56"/>
      <c r="G22" s="56"/>
      <c r="H22" s="56"/>
      <c r="I22" s="56"/>
      <c r="J22" s="56"/>
      <c r="K22" s="33"/>
      <c r="L22" s="33"/>
    </row>
    <row r="23" spans="1:12" ht="17.25" customHeight="1">
      <c r="A23" s="34" t="s">
        <v>58</v>
      </c>
      <c r="B23" s="35"/>
      <c r="C23" s="6"/>
      <c r="D23" s="6"/>
      <c r="E23" s="7"/>
      <c r="F23" s="56"/>
      <c r="G23" s="56"/>
      <c r="H23" s="56"/>
      <c r="I23" s="56"/>
      <c r="J23" s="56"/>
      <c r="K23" s="33"/>
      <c r="L23" s="33"/>
    </row>
    <row r="24" spans="1:12" ht="17.25" customHeight="1">
      <c r="A24" s="34" t="s">
        <v>44</v>
      </c>
      <c r="B24" s="35"/>
      <c r="C24" s="6"/>
      <c r="D24" s="6"/>
      <c r="E24" s="7"/>
      <c r="F24" s="56"/>
      <c r="G24" s="56"/>
      <c r="H24" s="56"/>
      <c r="I24" s="56"/>
      <c r="J24" s="56"/>
      <c r="K24" s="33"/>
      <c r="L24" s="33"/>
    </row>
    <row r="25" spans="1:12" ht="17.25" customHeight="1">
      <c r="A25" s="34" t="s">
        <v>63</v>
      </c>
      <c r="B25" s="35"/>
      <c r="C25" s="6"/>
      <c r="D25" s="6"/>
      <c r="E25" s="7"/>
      <c r="F25" s="56"/>
      <c r="G25" s="56"/>
      <c r="H25" s="56"/>
      <c r="I25" s="56"/>
      <c r="J25" s="56"/>
      <c r="K25" s="33"/>
      <c r="L25" s="33"/>
    </row>
    <row r="26" spans="1:12" ht="17.25" customHeight="1">
      <c r="A26" s="34" t="s">
        <v>57</v>
      </c>
      <c r="B26" s="35"/>
      <c r="C26" s="6"/>
      <c r="D26" s="6"/>
      <c r="E26" s="7"/>
      <c r="F26" s="56"/>
      <c r="G26" s="56"/>
      <c r="H26" s="56"/>
      <c r="I26" s="56"/>
      <c r="J26" s="56"/>
      <c r="K26" s="33"/>
      <c r="L26" s="33"/>
    </row>
    <row r="27" spans="1:12" ht="17.25" customHeight="1">
      <c r="A27" s="34" t="s">
        <v>45</v>
      </c>
      <c r="B27" s="35"/>
      <c r="C27" s="6"/>
      <c r="D27" s="6"/>
      <c r="E27" s="7"/>
      <c r="F27" s="56"/>
      <c r="G27" s="56"/>
      <c r="H27" s="56"/>
      <c r="I27" s="56"/>
      <c r="J27" s="56"/>
      <c r="K27" s="33"/>
      <c r="L27" s="33"/>
    </row>
    <row r="28" spans="1:12" ht="17.25" customHeight="1">
      <c r="A28" s="34" t="s">
        <v>46</v>
      </c>
      <c r="B28" s="35"/>
      <c r="C28" s="6"/>
      <c r="D28" s="6"/>
      <c r="E28" s="7"/>
      <c r="F28" s="56"/>
      <c r="G28" s="56"/>
      <c r="H28" s="56"/>
      <c r="I28" s="56"/>
      <c r="J28" s="56"/>
      <c r="K28" s="33"/>
      <c r="L28" s="33"/>
    </row>
    <row r="29" spans="1:12" ht="17.25" customHeight="1">
      <c r="A29" s="34" t="s">
        <v>47</v>
      </c>
      <c r="B29" s="35"/>
      <c r="C29" s="6"/>
      <c r="D29" s="6"/>
      <c r="E29" s="7"/>
      <c r="F29" s="56"/>
      <c r="G29" s="56"/>
      <c r="H29" s="56"/>
      <c r="I29" s="56"/>
      <c r="J29" s="56"/>
      <c r="K29" s="33"/>
      <c r="L29" s="33"/>
    </row>
    <row r="30" spans="1:12" ht="17.25" customHeight="1">
      <c r="A30" s="34" t="s">
        <v>13</v>
      </c>
      <c r="B30" s="35"/>
      <c r="C30" s="6"/>
      <c r="D30" s="6"/>
      <c r="E30" s="7"/>
      <c r="F30" s="56"/>
      <c r="G30" s="56"/>
      <c r="H30" s="56"/>
      <c r="I30" s="56"/>
      <c r="J30" s="56"/>
      <c r="K30" s="33"/>
      <c r="L30" s="33"/>
    </row>
    <row r="31" spans="1:12" ht="17.25" customHeight="1">
      <c r="A31" s="34" t="s">
        <v>8</v>
      </c>
      <c r="B31" s="35"/>
      <c r="C31" s="6"/>
      <c r="D31" s="6"/>
      <c r="E31" s="25"/>
      <c r="F31" s="56"/>
      <c r="G31" s="56"/>
      <c r="H31" s="56"/>
      <c r="I31" s="56"/>
      <c r="J31" s="56"/>
      <c r="K31" s="33"/>
      <c r="L31" s="33"/>
    </row>
    <row r="32" spans="1:12" ht="17.25" customHeight="1">
      <c r="A32" s="34" t="s">
        <v>48</v>
      </c>
      <c r="B32" s="35"/>
      <c r="C32" s="6"/>
      <c r="D32" s="6"/>
      <c r="E32" s="7"/>
      <c r="F32" s="56"/>
      <c r="G32" s="56"/>
      <c r="H32" s="56"/>
      <c r="I32" s="56"/>
      <c r="J32" s="56"/>
      <c r="K32" s="33"/>
      <c r="L32" s="33"/>
    </row>
    <row r="33" spans="1:12" ht="17.25" customHeight="1">
      <c r="A33" s="34" t="s">
        <v>5</v>
      </c>
      <c r="B33" s="35"/>
      <c r="C33" s="6"/>
      <c r="D33" s="6"/>
      <c r="E33" s="25"/>
      <c r="F33" s="56"/>
      <c r="G33" s="56"/>
      <c r="H33" s="56"/>
      <c r="I33" s="56"/>
      <c r="J33" s="56"/>
      <c r="K33" s="33"/>
      <c r="L33" s="33"/>
    </row>
    <row r="34" spans="1:12" ht="17.25" customHeight="1">
      <c r="A34" s="34" t="s">
        <v>6</v>
      </c>
      <c r="B34" s="35"/>
      <c r="C34" s="6"/>
      <c r="D34" s="6"/>
      <c r="E34" s="25"/>
      <c r="F34" s="56"/>
      <c r="G34" s="56"/>
      <c r="H34" s="56"/>
      <c r="I34" s="56"/>
      <c r="J34" s="56"/>
      <c r="K34" s="33"/>
      <c r="L34" s="33"/>
    </row>
    <row r="35" spans="1:12" ht="17.25" customHeight="1">
      <c r="A35" s="34" t="s">
        <v>11</v>
      </c>
      <c r="B35" s="35"/>
      <c r="C35" s="6"/>
      <c r="D35" s="6"/>
      <c r="E35" s="25"/>
      <c r="F35" s="56"/>
      <c r="G35" s="56"/>
      <c r="H35" s="56"/>
      <c r="I35" s="56"/>
      <c r="J35" s="56"/>
      <c r="K35" s="33"/>
      <c r="L35" s="33"/>
    </row>
    <row r="36" spans="1:12" ht="17.25" customHeight="1">
      <c r="A36" s="34" t="s">
        <v>7</v>
      </c>
      <c r="B36" s="35"/>
      <c r="C36" s="6"/>
      <c r="D36" s="6"/>
      <c r="E36" s="25"/>
      <c r="F36" s="56"/>
      <c r="G36" s="56"/>
      <c r="H36" s="56"/>
      <c r="I36" s="56"/>
      <c r="J36" s="56"/>
      <c r="K36" s="33"/>
      <c r="L36" s="33"/>
    </row>
    <row r="37" spans="1:12" ht="17.25" customHeight="1">
      <c r="A37" s="34" t="s">
        <v>12</v>
      </c>
      <c r="B37" s="35"/>
      <c r="C37" s="6"/>
      <c r="D37" s="6"/>
      <c r="E37" s="7"/>
      <c r="F37" s="56"/>
      <c r="G37" s="56"/>
      <c r="H37" s="56"/>
      <c r="I37" s="56"/>
      <c r="J37" s="56"/>
      <c r="K37" s="33"/>
      <c r="L37" s="33"/>
    </row>
    <row r="38" spans="1:12" ht="17.25" customHeight="1">
      <c r="A38" s="34" t="s">
        <v>64</v>
      </c>
      <c r="B38" s="35"/>
      <c r="C38" s="6"/>
      <c r="D38" s="6"/>
      <c r="E38" s="7"/>
      <c r="F38" s="61" t="s">
        <v>27</v>
      </c>
      <c r="G38" s="62"/>
      <c r="H38" s="60"/>
      <c r="I38" s="60"/>
      <c r="J38" s="60"/>
      <c r="K38" s="60"/>
      <c r="L38" s="60"/>
    </row>
    <row r="39" spans="1:12" ht="17.25" customHeight="1">
      <c r="A39" s="34" t="s">
        <v>50</v>
      </c>
      <c r="B39" s="35"/>
      <c r="C39" s="6"/>
      <c r="D39" s="6"/>
      <c r="E39" s="7"/>
      <c r="F39" s="62"/>
      <c r="G39" s="62"/>
      <c r="H39" s="59"/>
      <c r="I39" s="38"/>
      <c r="J39" s="38"/>
      <c r="K39" s="60"/>
      <c r="L39" s="60"/>
    </row>
    <row r="40" spans="1:12" ht="17.25" customHeight="1">
      <c r="A40" s="34" t="s">
        <v>49</v>
      </c>
      <c r="B40" s="35"/>
      <c r="C40" s="6"/>
      <c r="D40" s="6"/>
      <c r="E40" s="7"/>
      <c r="F40" s="62"/>
      <c r="G40" s="62"/>
      <c r="H40" s="59"/>
      <c r="I40" s="38"/>
      <c r="J40" s="38"/>
      <c r="K40" s="60"/>
      <c r="L40" s="60"/>
    </row>
    <row r="41" spans="1:12" ht="17.25" customHeight="1">
      <c r="A41" s="34" t="s">
        <v>51</v>
      </c>
      <c r="B41" s="35"/>
      <c r="C41" s="6"/>
      <c r="D41" s="6"/>
      <c r="E41" s="7"/>
      <c r="F41" s="61" t="s">
        <v>26</v>
      </c>
      <c r="G41" s="62"/>
      <c r="H41" s="59"/>
      <c r="I41" s="38"/>
      <c r="J41" s="38"/>
      <c r="K41" s="60"/>
      <c r="L41" s="60"/>
    </row>
    <row r="42" spans="1:12" ht="17.25" customHeight="1">
      <c r="A42" s="34" t="s">
        <v>59</v>
      </c>
      <c r="B42" s="35"/>
      <c r="C42" s="6"/>
      <c r="D42" s="6"/>
      <c r="E42" s="7"/>
      <c r="F42" s="62"/>
      <c r="G42" s="62"/>
      <c r="H42" s="59"/>
      <c r="I42" s="38"/>
      <c r="J42" s="38"/>
      <c r="K42" s="60"/>
      <c r="L42" s="60"/>
    </row>
    <row r="43" spans="1:12" ht="17.25" customHeight="1">
      <c r="A43" s="34"/>
      <c r="B43" s="35"/>
      <c r="C43" s="6"/>
      <c r="D43" s="6"/>
      <c r="E43" s="7"/>
      <c r="F43" s="62"/>
      <c r="G43" s="62"/>
      <c r="H43" s="59"/>
      <c r="I43" s="38"/>
      <c r="J43" s="38"/>
      <c r="K43" s="60"/>
      <c r="L43" s="60"/>
    </row>
    <row r="44" spans="1:13" ht="17.25" customHeight="1">
      <c r="A44" s="17" t="s">
        <v>18</v>
      </c>
      <c r="B44" s="36" t="s">
        <v>30</v>
      </c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13"/>
    </row>
    <row r="45" spans="1:12" ht="17.2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7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7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7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7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7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7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7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0" ht="17.25" customHeight="1">
      <c r="A56" s="3"/>
      <c r="B56" s="3"/>
      <c r="C56" s="3"/>
      <c r="D56" s="3"/>
      <c r="E56" s="3"/>
      <c r="F56" s="3"/>
      <c r="G56" s="3"/>
      <c r="H56" s="3"/>
      <c r="I56" s="5"/>
      <c r="J56" s="5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  <row r="59" spans="1:10" ht="17.25" customHeight="1">
      <c r="A59" s="3"/>
      <c r="B59" s="3"/>
      <c r="C59" s="3"/>
      <c r="D59" s="3"/>
      <c r="E59" s="3"/>
      <c r="F59" s="3"/>
      <c r="G59" s="3"/>
      <c r="H59" s="3"/>
      <c r="I59" s="5"/>
      <c r="J59" s="5"/>
    </row>
    <row r="60" spans="1:10" ht="17.25" customHeight="1">
      <c r="A60" s="3"/>
      <c r="B60" s="3"/>
      <c r="C60" s="3"/>
      <c r="D60" s="3"/>
      <c r="E60" s="3"/>
      <c r="F60" s="3"/>
      <c r="G60" s="3"/>
      <c r="H60" s="3"/>
      <c r="I60" s="5"/>
      <c r="J60" s="5"/>
    </row>
    <row r="61" spans="1:10" ht="17.25" customHeight="1">
      <c r="A61" s="3"/>
      <c r="B61" s="3"/>
      <c r="C61" s="3"/>
      <c r="D61" s="3"/>
      <c r="E61" s="3"/>
      <c r="F61" s="3"/>
      <c r="G61" s="3"/>
      <c r="H61" s="3"/>
      <c r="I61" s="5"/>
      <c r="J61" s="5"/>
    </row>
    <row r="62" spans="1:10" ht="17.25" customHeight="1">
      <c r="A62" s="3"/>
      <c r="B62" s="3"/>
      <c r="C62" s="3"/>
      <c r="D62" s="3"/>
      <c r="E62" s="3"/>
      <c r="F62" s="3"/>
      <c r="G62" s="3"/>
      <c r="H62" s="3"/>
      <c r="I62" s="5"/>
      <c r="J62" s="5"/>
    </row>
  </sheetData>
  <mergeCells count="59">
    <mergeCell ref="H41:L41"/>
    <mergeCell ref="A33:B33"/>
    <mergeCell ref="A34:B34"/>
    <mergeCell ref="A36:B36"/>
    <mergeCell ref="A14:B14"/>
    <mergeCell ref="A35:B35"/>
    <mergeCell ref="A22:B22"/>
    <mergeCell ref="A16:B16"/>
    <mergeCell ref="A18:B18"/>
    <mergeCell ref="A19:B19"/>
    <mergeCell ref="A13:B13"/>
    <mergeCell ref="H42:L42"/>
    <mergeCell ref="H43:L43"/>
    <mergeCell ref="F38:G40"/>
    <mergeCell ref="F41:G43"/>
    <mergeCell ref="H38:L38"/>
    <mergeCell ref="H39:L39"/>
    <mergeCell ref="H40:L40"/>
    <mergeCell ref="A21:B21"/>
    <mergeCell ref="A23:B23"/>
    <mergeCell ref="H2:L2"/>
    <mergeCell ref="A4:B4"/>
    <mergeCell ref="C4:L4"/>
    <mergeCell ref="F7:L7"/>
    <mergeCell ref="F8:L37"/>
    <mergeCell ref="A8:B8"/>
    <mergeCell ref="A7:B7"/>
    <mergeCell ref="A11:B11"/>
    <mergeCell ref="A12:B12"/>
    <mergeCell ref="A10:B10"/>
    <mergeCell ref="A9:B9"/>
    <mergeCell ref="C2:D2"/>
    <mergeCell ref="C3:D3"/>
    <mergeCell ref="A17:B17"/>
    <mergeCell ref="A15:B15"/>
    <mergeCell ref="A1:L1"/>
    <mergeCell ref="H3:L3"/>
    <mergeCell ref="B5:L5"/>
    <mergeCell ref="A6:L6"/>
    <mergeCell ref="F2:G2"/>
    <mergeCell ref="A20:B20"/>
    <mergeCell ref="A24:B24"/>
    <mergeCell ref="A42:B42"/>
    <mergeCell ref="A41:B41"/>
    <mergeCell ref="A37:B37"/>
    <mergeCell ref="A25:B25"/>
    <mergeCell ref="A26:B26"/>
    <mergeCell ref="A27:B27"/>
    <mergeCell ref="A28:B28"/>
    <mergeCell ref="A45:L55"/>
    <mergeCell ref="A43:B43"/>
    <mergeCell ref="A29:B29"/>
    <mergeCell ref="A38:B38"/>
    <mergeCell ref="A39:B39"/>
    <mergeCell ref="A40:B40"/>
    <mergeCell ref="A31:B31"/>
    <mergeCell ref="A32:B32"/>
    <mergeCell ref="A30:B30"/>
    <mergeCell ref="B44:L44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40" t="str">
        <f>SPEC!A1</f>
        <v>MENS KNITS/SWEATERS TECH PACK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</row>
    <row r="2" spans="1:12" ht="25.5" customHeight="1">
      <c r="A2" s="18" t="s">
        <v>21</v>
      </c>
      <c r="B2" s="19">
        <f>SPEC!B2</f>
        <v>0</v>
      </c>
      <c r="C2" s="39" t="s">
        <v>24</v>
      </c>
      <c r="D2" s="39"/>
      <c r="E2" s="22">
        <f>SPEC!E2</f>
        <v>0</v>
      </c>
      <c r="F2" s="49" t="s">
        <v>33</v>
      </c>
      <c r="G2" s="49"/>
      <c r="H2" s="63">
        <f>SPEC!H2</f>
        <v>0</v>
      </c>
      <c r="I2" s="63"/>
      <c r="J2" s="63"/>
      <c r="K2" s="64"/>
      <c r="L2" s="64"/>
    </row>
    <row r="3" spans="1:12" ht="24.75" customHeight="1">
      <c r="A3" s="18" t="s">
        <v>14</v>
      </c>
      <c r="B3" s="19">
        <f>SPEC!B3</f>
        <v>0</v>
      </c>
      <c r="C3" s="39" t="s">
        <v>32</v>
      </c>
      <c r="D3" s="39"/>
      <c r="E3" s="19">
        <f>SPEC!E3</f>
        <v>0</v>
      </c>
      <c r="F3" s="20" t="s">
        <v>34</v>
      </c>
      <c r="G3" s="21"/>
      <c r="H3" s="63">
        <f>SPEC!H3</f>
        <v>0</v>
      </c>
      <c r="I3" s="63"/>
      <c r="J3" s="63"/>
      <c r="K3" s="64"/>
      <c r="L3" s="64"/>
    </row>
    <row r="4" spans="1:12" ht="24.75" customHeight="1">
      <c r="A4" s="50" t="s">
        <v>35</v>
      </c>
      <c r="B4" s="51"/>
      <c r="C4" s="46">
        <f>SPEC!C4</f>
        <v>0</v>
      </c>
      <c r="D4" s="46"/>
      <c r="E4" s="46"/>
      <c r="F4" s="46"/>
      <c r="G4" s="46"/>
      <c r="H4" s="46"/>
      <c r="I4" s="46"/>
      <c r="J4" s="46"/>
      <c r="K4" s="46"/>
      <c r="L4" s="46"/>
    </row>
    <row r="5" spans="1:12" ht="24.75" customHeight="1">
      <c r="A5" s="18" t="s">
        <v>22</v>
      </c>
      <c r="B5" s="46">
        <f>SPEC!B5</f>
        <v>0</v>
      </c>
      <c r="C5" s="46"/>
      <c r="D5" s="46"/>
      <c r="E5" s="46"/>
      <c r="F5" s="46"/>
      <c r="G5" s="46"/>
      <c r="H5" s="46"/>
      <c r="I5" s="46"/>
      <c r="J5" s="46"/>
      <c r="K5" s="47"/>
      <c r="L5" s="47"/>
    </row>
    <row r="6" spans="1:12" ht="30.75" customHeight="1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32.25" customHeight="1">
      <c r="A7" s="6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7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7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7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7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7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7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7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7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7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7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7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7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7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7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7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7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7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7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7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  <row r="59" spans="1:10" ht="17.25" customHeight="1">
      <c r="A59" s="3"/>
      <c r="B59" s="3"/>
      <c r="C59" s="3"/>
      <c r="D59" s="3"/>
      <c r="E59" s="3"/>
      <c r="F59" s="3"/>
      <c r="G59" s="3"/>
      <c r="H59" s="3"/>
      <c r="I59" s="5"/>
      <c r="J59" s="5"/>
    </row>
  </sheetData>
  <mergeCells count="11">
    <mergeCell ref="A1:L1"/>
    <mergeCell ref="C3:D3"/>
    <mergeCell ref="H3:L3"/>
    <mergeCell ref="A4:B4"/>
    <mergeCell ref="C2:D2"/>
    <mergeCell ref="H2:L2"/>
    <mergeCell ref="F2:G2"/>
    <mergeCell ref="C4:L4"/>
    <mergeCell ref="B5:L5"/>
    <mergeCell ref="A7:L52"/>
    <mergeCell ref="A6:L6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workbookViewId="0" topLeftCell="A1">
      <selection activeCell="F22" sqref="F22:I2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40" t="str">
        <f>SPEC!A1</f>
        <v>MENS KNITS/SWEATERS TECH PACK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</row>
    <row r="2" spans="1:12" ht="25.5" customHeight="1">
      <c r="A2" s="18" t="s">
        <v>62</v>
      </c>
      <c r="B2" s="19">
        <f>SPEC!B2</f>
        <v>0</v>
      </c>
      <c r="C2" s="39" t="s">
        <v>24</v>
      </c>
      <c r="D2" s="39"/>
      <c r="E2" s="22">
        <f>SPEC!E2</f>
        <v>0</v>
      </c>
      <c r="F2" s="49" t="s">
        <v>33</v>
      </c>
      <c r="G2" s="49"/>
      <c r="H2" s="63">
        <f>SPEC!H2</f>
        <v>0</v>
      </c>
      <c r="I2" s="63"/>
      <c r="J2" s="63"/>
      <c r="K2" s="64"/>
      <c r="L2" s="64"/>
    </row>
    <row r="3" spans="1:12" ht="24.75" customHeight="1">
      <c r="A3" s="18" t="s">
        <v>14</v>
      </c>
      <c r="B3" s="19">
        <f>SPEC!B3</f>
        <v>0</v>
      </c>
      <c r="C3" s="39" t="s">
        <v>32</v>
      </c>
      <c r="D3" s="39"/>
      <c r="E3" s="19">
        <f>SPEC!E3</f>
        <v>0</v>
      </c>
      <c r="F3" s="20" t="s">
        <v>34</v>
      </c>
      <c r="G3" s="21"/>
      <c r="H3" s="63">
        <f>SPEC!H3</f>
        <v>0</v>
      </c>
      <c r="I3" s="63"/>
      <c r="J3" s="63"/>
      <c r="K3" s="64"/>
      <c r="L3" s="64"/>
    </row>
    <row r="4" spans="1:12" ht="24.75" customHeight="1">
      <c r="A4" s="50" t="s">
        <v>35</v>
      </c>
      <c r="B4" s="51"/>
      <c r="C4" s="46">
        <f>SPEC!C4</f>
        <v>0</v>
      </c>
      <c r="D4" s="46"/>
      <c r="E4" s="46"/>
      <c r="F4" s="46"/>
      <c r="G4" s="46"/>
      <c r="H4" s="46"/>
      <c r="I4" s="46"/>
      <c r="J4" s="46"/>
      <c r="K4" s="46"/>
      <c r="L4" s="46"/>
    </row>
    <row r="5" spans="1:12" ht="24.75" customHeight="1">
      <c r="A5" s="18" t="s">
        <v>22</v>
      </c>
      <c r="B5" s="46">
        <f>SPEC!B5</f>
        <v>0</v>
      </c>
      <c r="C5" s="46"/>
      <c r="D5" s="46"/>
      <c r="E5" s="46"/>
      <c r="F5" s="46"/>
      <c r="G5" s="46"/>
      <c r="H5" s="46"/>
      <c r="I5" s="46"/>
      <c r="J5" s="46"/>
      <c r="K5" s="47"/>
      <c r="L5" s="47"/>
    </row>
    <row r="6" spans="1:12" ht="30.7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81"/>
      <c r="K6" s="82"/>
      <c r="L6" s="82"/>
    </row>
    <row r="7" spans="1:12" ht="32.25" customHeight="1">
      <c r="A7" s="57" t="s">
        <v>23</v>
      </c>
      <c r="B7" s="58"/>
      <c r="C7" s="11" t="s">
        <v>60</v>
      </c>
      <c r="D7" s="15" t="s">
        <v>61</v>
      </c>
      <c r="E7" s="16" t="s">
        <v>3</v>
      </c>
      <c r="F7" s="15" t="s">
        <v>2</v>
      </c>
      <c r="G7" s="15" t="s">
        <v>0</v>
      </c>
      <c r="H7" s="15" t="s">
        <v>1</v>
      </c>
      <c r="I7" s="31" t="s">
        <v>4</v>
      </c>
      <c r="J7" s="84"/>
      <c r="K7" s="85"/>
      <c r="L7" s="86"/>
    </row>
    <row r="8" spans="1:12" ht="17.25" customHeight="1">
      <c r="A8" s="38" t="str">
        <f>SPEC!A8</f>
        <v>BODY LENGTH FROM HPS</v>
      </c>
      <c r="B8" s="38"/>
      <c r="C8" s="27">
        <f>D8-0.5</f>
        <v>-1</v>
      </c>
      <c r="D8" s="27">
        <f>E8-0.5</f>
        <v>-0.5</v>
      </c>
      <c r="E8" s="29">
        <f>SPEC!E8</f>
        <v>0</v>
      </c>
      <c r="F8" s="28">
        <f>E8+0.75</f>
        <v>0.75</v>
      </c>
      <c r="G8" s="28">
        <f>F8+0.75</f>
        <v>1.5</v>
      </c>
      <c r="H8" s="28">
        <f>G8+0.75</f>
        <v>2.25</v>
      </c>
      <c r="I8" s="30">
        <f>H8+0.75</f>
        <v>3</v>
      </c>
      <c r="J8" s="87"/>
      <c r="K8" s="88"/>
      <c r="L8" s="89"/>
    </row>
    <row r="9" spans="1:12" ht="17.25" customHeight="1">
      <c r="A9" s="38" t="str">
        <f>SPEC!A9</f>
        <v>ACROSS SHOULDERS</v>
      </c>
      <c r="B9" s="38"/>
      <c r="C9" s="27">
        <f aca="true" t="shared" si="0" ref="C9:D11">D9-0.75</f>
        <v>-1.5</v>
      </c>
      <c r="D9" s="27">
        <f t="shared" si="0"/>
        <v>-0.75</v>
      </c>
      <c r="E9" s="29">
        <f>SPEC!E9</f>
        <v>0</v>
      </c>
      <c r="F9" s="28">
        <f>E9+1</f>
        <v>1</v>
      </c>
      <c r="G9" s="28">
        <f aca="true" t="shared" si="1" ref="G9:I11">F9+1</f>
        <v>2</v>
      </c>
      <c r="H9" s="28">
        <f t="shared" si="1"/>
        <v>3</v>
      </c>
      <c r="I9" s="30">
        <f t="shared" si="1"/>
        <v>4</v>
      </c>
      <c r="J9" s="87"/>
      <c r="K9" s="88"/>
      <c r="L9" s="89"/>
    </row>
    <row r="10" spans="1:12" ht="17.25" customHeight="1">
      <c r="A10" s="38" t="str">
        <f>SPEC!A10</f>
        <v>ACROSS FRONT XX" BELOW HPS </v>
      </c>
      <c r="B10" s="38"/>
      <c r="C10" s="27">
        <f t="shared" si="0"/>
        <v>-1.5</v>
      </c>
      <c r="D10" s="27">
        <f t="shared" si="0"/>
        <v>-0.75</v>
      </c>
      <c r="E10" s="29">
        <f>SPEC!E10</f>
        <v>0</v>
      </c>
      <c r="F10" s="28">
        <f>E10+1</f>
        <v>1</v>
      </c>
      <c r="G10" s="28">
        <f t="shared" si="1"/>
        <v>2</v>
      </c>
      <c r="H10" s="28">
        <f t="shared" si="1"/>
        <v>3</v>
      </c>
      <c r="I10" s="30">
        <f>H10+1</f>
        <v>4</v>
      </c>
      <c r="J10" s="87"/>
      <c r="K10" s="88"/>
      <c r="L10" s="89"/>
    </row>
    <row r="11" spans="1:12" ht="17.25" customHeight="1">
      <c r="A11" s="38" t="str">
        <f>SPEC!A11</f>
        <v>ACROSS BACK XX" BELOW HPS</v>
      </c>
      <c r="B11" s="38"/>
      <c r="C11" s="27">
        <f t="shared" si="0"/>
        <v>-1.5</v>
      </c>
      <c r="D11" s="27">
        <f t="shared" si="0"/>
        <v>-0.75</v>
      </c>
      <c r="E11" s="29">
        <f>SPEC!E11</f>
        <v>0</v>
      </c>
      <c r="F11" s="28">
        <f>E11+1</f>
        <v>1</v>
      </c>
      <c r="G11" s="28">
        <f t="shared" si="1"/>
        <v>2</v>
      </c>
      <c r="H11" s="28">
        <f t="shared" si="1"/>
        <v>3</v>
      </c>
      <c r="I11" s="30">
        <f>H11+1</f>
        <v>4</v>
      </c>
      <c r="J11" s="87"/>
      <c r="K11" s="88"/>
      <c r="L11" s="89"/>
    </row>
    <row r="12" spans="1:12" ht="17.25" customHeight="1">
      <c r="A12" s="38" t="str">
        <f>SPEC!A12</f>
        <v>CHEST 1" BELOW ARMHOLE ***</v>
      </c>
      <c r="B12" s="38"/>
      <c r="C12" s="27">
        <f>D12-2</f>
        <v>-4</v>
      </c>
      <c r="D12" s="27">
        <f>E12-2</f>
        <v>-2</v>
      </c>
      <c r="E12" s="29">
        <f>SPEC!E12</f>
        <v>0</v>
      </c>
      <c r="F12" s="28">
        <f>E12+3</f>
        <v>3</v>
      </c>
      <c r="G12" s="28">
        <f aca="true" t="shared" si="2" ref="G12:I13">F12+3</f>
        <v>6</v>
      </c>
      <c r="H12" s="28">
        <f t="shared" si="2"/>
        <v>9</v>
      </c>
      <c r="I12" s="28">
        <f t="shared" si="2"/>
        <v>12</v>
      </c>
      <c r="J12" s="87"/>
      <c r="K12" s="88"/>
      <c r="L12" s="89"/>
    </row>
    <row r="13" spans="1:12" ht="17.25" customHeight="1">
      <c r="A13" s="38" t="str">
        <f>SPEC!A13</f>
        <v>BOTTOM SWEEP ***</v>
      </c>
      <c r="B13" s="38"/>
      <c r="C13" s="27">
        <f>D13-2</f>
        <v>-4</v>
      </c>
      <c r="D13" s="27">
        <f>E13-2</f>
        <v>-2</v>
      </c>
      <c r="E13" s="29">
        <f>SPEC!E13</f>
        <v>0</v>
      </c>
      <c r="F13" s="28">
        <f>E13+3</f>
        <v>3</v>
      </c>
      <c r="G13" s="28">
        <f t="shared" si="2"/>
        <v>6</v>
      </c>
      <c r="H13" s="28">
        <f t="shared" si="2"/>
        <v>9</v>
      </c>
      <c r="I13" s="28">
        <f t="shared" si="2"/>
        <v>12</v>
      </c>
      <c r="J13" s="87"/>
      <c r="K13" s="88"/>
      <c r="L13" s="89"/>
    </row>
    <row r="14" spans="1:12" ht="17.25" customHeight="1">
      <c r="A14" s="38" t="str">
        <f>SPEC!A14</f>
        <v>BOTTOM SWEEP FINISH HEIGHT</v>
      </c>
      <c r="B14" s="38"/>
      <c r="C14" s="27">
        <f>D14</f>
        <v>0</v>
      </c>
      <c r="D14" s="27">
        <f>E14</f>
        <v>0</v>
      </c>
      <c r="E14" s="29">
        <f>SPEC!E14</f>
        <v>0</v>
      </c>
      <c r="F14" s="28">
        <f>E14</f>
        <v>0</v>
      </c>
      <c r="G14" s="28">
        <f aca="true" t="shared" si="3" ref="G14:I15">F14</f>
        <v>0</v>
      </c>
      <c r="H14" s="28">
        <f t="shared" si="3"/>
        <v>0</v>
      </c>
      <c r="I14" s="30">
        <f t="shared" si="3"/>
        <v>0</v>
      </c>
      <c r="J14" s="87"/>
      <c r="K14" s="88"/>
      <c r="L14" s="89"/>
    </row>
    <row r="15" spans="1:12" ht="17.25" customHeight="1">
      <c r="A15" s="38" t="str">
        <f>SPEC!A15</f>
        <v>SHOULDER DROP FROM HPS</v>
      </c>
      <c r="B15" s="38"/>
      <c r="C15" s="27">
        <f>D15</f>
        <v>0</v>
      </c>
      <c r="D15" s="27">
        <f>E15</f>
        <v>0</v>
      </c>
      <c r="E15" s="29">
        <f>SPEC!E15</f>
        <v>0</v>
      </c>
      <c r="F15" s="28">
        <f>E15</f>
        <v>0</v>
      </c>
      <c r="G15" s="28">
        <f t="shared" si="3"/>
        <v>0</v>
      </c>
      <c r="H15" s="28">
        <f t="shared" si="3"/>
        <v>0</v>
      </c>
      <c r="I15" s="30">
        <f t="shared" si="3"/>
        <v>0</v>
      </c>
      <c r="J15" s="87"/>
      <c r="K15" s="88"/>
      <c r="L15" s="89"/>
    </row>
    <row r="16" spans="1:12" ht="17.25" customHeight="1">
      <c r="A16" s="38" t="str">
        <f>SPEC!A16</f>
        <v>ARMHOLE STRAIGHT (SEAM TO SEAM)</v>
      </c>
      <c r="B16" s="38"/>
      <c r="C16" s="27">
        <f aca="true" t="shared" si="4" ref="C16:D18">D16-0.5</f>
        <v>-1</v>
      </c>
      <c r="D16" s="27">
        <f t="shared" si="4"/>
        <v>-0.5</v>
      </c>
      <c r="E16" s="29">
        <f>SPEC!E16</f>
        <v>0</v>
      </c>
      <c r="F16" s="28">
        <f aca="true" t="shared" si="5" ref="F16:I17">E16+0.5</f>
        <v>0.5</v>
      </c>
      <c r="G16" s="28">
        <f t="shared" si="5"/>
        <v>1</v>
      </c>
      <c r="H16" s="28">
        <f t="shared" si="5"/>
        <v>1.5</v>
      </c>
      <c r="I16" s="30">
        <f t="shared" si="5"/>
        <v>2</v>
      </c>
      <c r="J16" s="87"/>
      <c r="K16" s="88"/>
      <c r="L16" s="89"/>
    </row>
    <row r="17" spans="1:12" ht="17.25" customHeight="1">
      <c r="A17" s="38" t="str">
        <f>SPEC!A17</f>
        <v>RAGLAN FRONT</v>
      </c>
      <c r="B17" s="38"/>
      <c r="C17" s="27">
        <f t="shared" si="4"/>
        <v>-1</v>
      </c>
      <c r="D17" s="27">
        <f t="shared" si="4"/>
        <v>-0.5</v>
      </c>
      <c r="E17" s="29">
        <f>SPEC!E17</f>
        <v>0</v>
      </c>
      <c r="F17" s="28">
        <f t="shared" si="5"/>
        <v>0.5</v>
      </c>
      <c r="G17" s="28">
        <f t="shared" si="5"/>
        <v>1</v>
      </c>
      <c r="H17" s="28">
        <f t="shared" si="5"/>
        <v>1.5</v>
      </c>
      <c r="I17" s="30">
        <f t="shared" si="5"/>
        <v>2</v>
      </c>
      <c r="J17" s="87"/>
      <c r="K17" s="88"/>
      <c r="L17" s="89"/>
    </row>
    <row r="18" spans="1:12" ht="17.25" customHeight="1">
      <c r="A18" s="38" t="str">
        <f>SPEC!A18</f>
        <v>RAGLAN BACK</v>
      </c>
      <c r="B18" s="38"/>
      <c r="C18" s="27">
        <f t="shared" si="4"/>
        <v>-1</v>
      </c>
      <c r="D18" s="27">
        <f t="shared" si="4"/>
        <v>-0.5</v>
      </c>
      <c r="E18" s="29">
        <f>SPEC!E18</f>
        <v>0</v>
      </c>
      <c r="F18" s="28">
        <f aca="true" t="shared" si="6" ref="F18:I20">E18+0.5</f>
        <v>0.5</v>
      </c>
      <c r="G18" s="28">
        <f t="shared" si="6"/>
        <v>1</v>
      </c>
      <c r="H18" s="28">
        <f t="shared" si="6"/>
        <v>1.5</v>
      </c>
      <c r="I18" s="30">
        <f t="shared" si="6"/>
        <v>2</v>
      </c>
      <c r="J18" s="87"/>
      <c r="K18" s="88"/>
      <c r="L18" s="89"/>
    </row>
    <row r="19" spans="1:12" ht="17.25" customHeight="1">
      <c r="A19" s="38" t="str">
        <f>SPEC!A19</f>
        <v>BICEP (1" BELOW ARMHOLE) ***</v>
      </c>
      <c r="B19" s="38"/>
      <c r="C19" s="27">
        <f>D19-1</f>
        <v>-2</v>
      </c>
      <c r="D19" s="27">
        <f>E19-1</f>
        <v>-1</v>
      </c>
      <c r="E19" s="29">
        <f>SPEC!E19</f>
        <v>0</v>
      </c>
      <c r="F19" s="28">
        <f>E19+1</f>
        <v>1</v>
      </c>
      <c r="G19" s="28">
        <f>F19+1</f>
        <v>2</v>
      </c>
      <c r="H19" s="28">
        <f>G19+1</f>
        <v>3</v>
      </c>
      <c r="I19" s="28">
        <f>H19+1</f>
        <v>4</v>
      </c>
      <c r="J19" s="87"/>
      <c r="K19" s="88"/>
      <c r="L19" s="89"/>
    </row>
    <row r="20" spans="1:12" ht="17.25" customHeight="1">
      <c r="A20" s="38" t="str">
        <f>SPEC!A20</f>
        <v>SLEEVE LENGTH FROM SHOULDER</v>
      </c>
      <c r="B20" s="38"/>
      <c r="C20" s="27">
        <f>D20-0.5</f>
        <v>-1</v>
      </c>
      <c r="D20" s="27">
        <f>E20-0.5</f>
        <v>-0.5</v>
      </c>
      <c r="E20" s="29">
        <f>SPEC!E20</f>
        <v>0</v>
      </c>
      <c r="F20" s="28">
        <f t="shared" si="6"/>
        <v>0.5</v>
      </c>
      <c r="G20" s="28">
        <f t="shared" si="6"/>
        <v>1</v>
      </c>
      <c r="H20" s="28">
        <f t="shared" si="6"/>
        <v>1.5</v>
      </c>
      <c r="I20" s="30">
        <f t="shared" si="6"/>
        <v>2</v>
      </c>
      <c r="J20" s="87"/>
      <c r="K20" s="88"/>
      <c r="L20" s="89"/>
    </row>
    <row r="21" spans="1:12" ht="17.25" customHeight="1">
      <c r="A21" s="38" t="str">
        <f>SPEC!A21</f>
        <v>SLEEVE LENGTH FROM NECK SEAM</v>
      </c>
      <c r="B21" s="38"/>
      <c r="C21" s="27">
        <f>D21-0.75</f>
        <v>-1.5</v>
      </c>
      <c r="D21" s="27">
        <f>E21-0.75</f>
        <v>-0.75</v>
      </c>
      <c r="E21" s="29">
        <f>SPEC!E21</f>
        <v>0</v>
      </c>
      <c r="F21" s="28">
        <f>E21+0.75</f>
        <v>0.75</v>
      </c>
      <c r="G21" s="28">
        <f>F21+0.75</f>
        <v>1.5</v>
      </c>
      <c r="H21" s="28">
        <f>G21+0.75</f>
        <v>2.25</v>
      </c>
      <c r="I21" s="30">
        <f>H21+0.75</f>
        <v>3</v>
      </c>
      <c r="J21" s="87"/>
      <c r="K21" s="88"/>
      <c r="L21" s="89"/>
    </row>
    <row r="22" spans="1:12" ht="17.25" customHeight="1">
      <c r="A22" s="38" t="str">
        <f>SPEC!A22</f>
        <v>SLEEVE OPENING</v>
      </c>
      <c r="B22" s="38"/>
      <c r="C22" s="27">
        <f>D22-0.25</f>
        <v>-0.5</v>
      </c>
      <c r="D22" s="27">
        <f>E22-0.25</f>
        <v>-0.25</v>
      </c>
      <c r="E22" s="29">
        <f>SPEC!E22</f>
        <v>0</v>
      </c>
      <c r="F22" s="28">
        <f>E22+0.25</f>
        <v>0.25</v>
      </c>
      <c r="G22" s="28">
        <f>F22+0.25</f>
        <v>0.5</v>
      </c>
      <c r="H22" s="28">
        <f>G22+0.25</f>
        <v>0.75</v>
      </c>
      <c r="I22" s="28">
        <f>H22+0.25</f>
        <v>1</v>
      </c>
      <c r="J22" s="87"/>
      <c r="K22" s="88"/>
      <c r="L22" s="89"/>
    </row>
    <row r="23" spans="1:12" ht="17.25" customHeight="1">
      <c r="A23" s="38" t="str">
        <f>SPEC!A23</f>
        <v>SLEEVE FINISH HEIGHT</v>
      </c>
      <c r="B23" s="38"/>
      <c r="C23" s="27">
        <f>D23</f>
        <v>0</v>
      </c>
      <c r="D23" s="27">
        <f>E23</f>
        <v>0</v>
      </c>
      <c r="E23" s="29">
        <f>SPEC!E23</f>
        <v>0</v>
      </c>
      <c r="F23" s="28">
        <f>E23</f>
        <v>0</v>
      </c>
      <c r="G23" s="28">
        <f>F23</f>
        <v>0</v>
      </c>
      <c r="H23" s="28">
        <f>G23</f>
        <v>0</v>
      </c>
      <c r="I23" s="30">
        <f>H23</f>
        <v>0</v>
      </c>
      <c r="J23" s="87"/>
      <c r="K23" s="88"/>
      <c r="L23" s="89"/>
    </row>
    <row r="24" spans="1:12" ht="17.25" customHeight="1">
      <c r="A24" s="38" t="str">
        <f>SPEC!A24</f>
        <v>NECK WIDTH AT HPS (SM TO SM)</v>
      </c>
      <c r="B24" s="38"/>
      <c r="C24" s="27">
        <f>D24-0.25</f>
        <v>-0.5</v>
      </c>
      <c r="D24" s="27">
        <f>E24-0.25</f>
        <v>-0.25</v>
      </c>
      <c r="E24" s="29">
        <f>SPEC!E24</f>
        <v>0</v>
      </c>
      <c r="F24" s="28">
        <f>E24+0.25</f>
        <v>0.25</v>
      </c>
      <c r="G24" s="28">
        <f>F24+0.25</f>
        <v>0.5</v>
      </c>
      <c r="H24" s="28">
        <f>G24+0.25</f>
        <v>0.75</v>
      </c>
      <c r="I24" s="30">
        <f>H24+0.25</f>
        <v>1</v>
      </c>
      <c r="J24" s="87"/>
      <c r="K24" s="88"/>
      <c r="L24" s="89"/>
    </row>
    <row r="25" spans="1:12" ht="17.25" customHeight="1">
      <c r="A25" s="38" t="str">
        <f>SPEC!A25</f>
        <v>NECK WIDTH EXTENDED (TOTAL MINIMUM)</v>
      </c>
      <c r="B25" s="38"/>
      <c r="C25" s="27">
        <f>D25-0.5</f>
        <v>-1</v>
      </c>
      <c r="D25" s="27">
        <f>E25-0.5</f>
        <v>-0.5</v>
      </c>
      <c r="E25" s="29">
        <f>SPEC!E25</f>
        <v>0</v>
      </c>
      <c r="F25" s="28">
        <f>E25+0.5</f>
        <v>0.5</v>
      </c>
      <c r="G25" s="28">
        <f>F25+0.5</f>
        <v>1</v>
      </c>
      <c r="H25" s="28">
        <f>G25+0.5</f>
        <v>1.5</v>
      </c>
      <c r="I25" s="30">
        <f>H25+0.5</f>
        <v>2</v>
      </c>
      <c r="J25" s="87"/>
      <c r="K25" s="88"/>
      <c r="L25" s="89"/>
    </row>
    <row r="26" spans="1:12" ht="17.25" customHeight="1">
      <c r="A26" s="38" t="str">
        <f>SPEC!A26</f>
        <v>FRONT NECK DROP</v>
      </c>
      <c r="B26" s="38"/>
      <c r="C26" s="27">
        <f>D26-0.25</f>
        <v>-0.5</v>
      </c>
      <c r="D26" s="27">
        <f>E26-0.25</f>
        <v>-0.25</v>
      </c>
      <c r="E26" s="29">
        <f>SPEC!E26</f>
        <v>0</v>
      </c>
      <c r="F26" s="28">
        <f>E26+0.25</f>
        <v>0.25</v>
      </c>
      <c r="G26" s="28">
        <f>F26+0.25</f>
        <v>0.5</v>
      </c>
      <c r="H26" s="28">
        <f>G26+0.25</f>
        <v>0.75</v>
      </c>
      <c r="I26" s="30">
        <f>H26+0.25</f>
        <v>1</v>
      </c>
      <c r="J26" s="87"/>
      <c r="K26" s="88"/>
      <c r="L26" s="89"/>
    </row>
    <row r="27" spans="1:12" ht="17.25" customHeight="1">
      <c r="A27" s="38" t="str">
        <f>SPEC!A27</f>
        <v>BACK NECK DROP</v>
      </c>
      <c r="B27" s="38"/>
      <c r="C27" s="27">
        <f aca="true" t="shared" si="7" ref="C27:D32">D27</f>
        <v>0</v>
      </c>
      <c r="D27" s="27">
        <f t="shared" si="7"/>
        <v>0</v>
      </c>
      <c r="E27" s="29">
        <f>SPEC!E27</f>
        <v>0</v>
      </c>
      <c r="F27" s="28">
        <f>E27</f>
        <v>0</v>
      </c>
      <c r="G27" s="28">
        <f aca="true" t="shared" si="8" ref="G27:I28">F27</f>
        <v>0</v>
      </c>
      <c r="H27" s="28">
        <f t="shared" si="8"/>
        <v>0</v>
      </c>
      <c r="I27" s="30">
        <f t="shared" si="8"/>
        <v>0</v>
      </c>
      <c r="J27" s="87"/>
      <c r="K27" s="88"/>
      <c r="L27" s="89"/>
    </row>
    <row r="28" spans="1:12" ht="17.25" customHeight="1">
      <c r="A28" s="38" t="str">
        <f>SPEC!A28</f>
        <v>NECK HEIGHT</v>
      </c>
      <c r="B28" s="38"/>
      <c r="C28" s="27">
        <f t="shared" si="7"/>
        <v>0</v>
      </c>
      <c r="D28" s="27">
        <f t="shared" si="7"/>
        <v>0</v>
      </c>
      <c r="E28" s="29">
        <f>SPEC!E28</f>
        <v>0</v>
      </c>
      <c r="F28" s="28">
        <f>E28</f>
        <v>0</v>
      </c>
      <c r="G28" s="28">
        <f t="shared" si="8"/>
        <v>0</v>
      </c>
      <c r="H28" s="28">
        <f t="shared" si="8"/>
        <v>0</v>
      </c>
      <c r="I28" s="30">
        <f t="shared" si="8"/>
        <v>0</v>
      </c>
      <c r="J28" s="87"/>
      <c r="K28" s="88"/>
      <c r="L28" s="89"/>
    </row>
    <row r="29" spans="1:12" ht="17.25" customHeight="1">
      <c r="A29" s="38" t="str">
        <f>SPEC!A29</f>
        <v>NECK FINISH WIDTH</v>
      </c>
      <c r="B29" s="38"/>
      <c r="C29" s="27">
        <f t="shared" si="7"/>
        <v>0</v>
      </c>
      <c r="D29" s="27">
        <f t="shared" si="7"/>
        <v>0</v>
      </c>
      <c r="E29" s="29">
        <f>SPEC!E29</f>
        <v>0</v>
      </c>
      <c r="F29" s="28">
        <f aca="true" t="shared" si="9" ref="F29:I32">E29</f>
        <v>0</v>
      </c>
      <c r="G29" s="28">
        <f t="shared" si="9"/>
        <v>0</v>
      </c>
      <c r="H29" s="28">
        <f t="shared" si="9"/>
        <v>0</v>
      </c>
      <c r="I29" s="30">
        <f t="shared" si="9"/>
        <v>0</v>
      </c>
      <c r="J29" s="87"/>
      <c r="K29" s="88"/>
      <c r="L29" s="89"/>
    </row>
    <row r="30" spans="1:12" ht="17.25" customHeight="1">
      <c r="A30" s="38" t="str">
        <f>SPEC!A30</f>
        <v>FRONT PLACKET WIDTH</v>
      </c>
      <c r="B30" s="38"/>
      <c r="C30" s="27">
        <f t="shared" si="7"/>
        <v>0</v>
      </c>
      <c r="D30" s="27">
        <f t="shared" si="7"/>
        <v>0</v>
      </c>
      <c r="E30" s="29">
        <f>SPEC!E30</f>
        <v>0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30">
        <f t="shared" si="9"/>
        <v>0</v>
      </c>
      <c r="J30" s="87"/>
      <c r="K30" s="88"/>
      <c r="L30" s="89"/>
    </row>
    <row r="31" spans="1:12" ht="17.25" customHeight="1">
      <c r="A31" s="38" t="str">
        <f>SPEC!A31</f>
        <v>PLACKET LENGTH</v>
      </c>
      <c r="B31" s="38"/>
      <c r="C31" s="27">
        <f t="shared" si="7"/>
        <v>0</v>
      </c>
      <c r="D31" s="27">
        <f t="shared" si="7"/>
        <v>0</v>
      </c>
      <c r="E31" s="29">
        <f>SPEC!E31</f>
        <v>0</v>
      </c>
      <c r="F31" s="28">
        <f>E31+0.5</f>
        <v>0.5</v>
      </c>
      <c r="G31" s="28">
        <f t="shared" si="9"/>
        <v>0.5</v>
      </c>
      <c r="H31" s="28">
        <f t="shared" si="9"/>
        <v>0.5</v>
      </c>
      <c r="I31" s="28">
        <f>H31</f>
        <v>0.5</v>
      </c>
      <c r="J31" s="87"/>
      <c r="K31" s="88"/>
      <c r="L31" s="89"/>
    </row>
    <row r="32" spans="1:12" ht="17.25" customHeight="1">
      <c r="A32" s="38" t="str">
        <f>SPEC!A32</f>
        <v>COLLAR POINTS</v>
      </c>
      <c r="B32" s="38"/>
      <c r="C32" s="27">
        <f t="shared" si="7"/>
        <v>0</v>
      </c>
      <c r="D32" s="27">
        <f t="shared" si="7"/>
        <v>0</v>
      </c>
      <c r="E32" s="29">
        <f>SPEC!E32</f>
        <v>0</v>
      </c>
      <c r="F32" s="28">
        <f>E32</f>
        <v>0</v>
      </c>
      <c r="G32" s="28">
        <f t="shared" si="9"/>
        <v>0</v>
      </c>
      <c r="H32" s="28">
        <f t="shared" si="9"/>
        <v>0</v>
      </c>
      <c r="I32" s="30">
        <f t="shared" si="9"/>
        <v>0</v>
      </c>
      <c r="J32" s="87"/>
      <c r="K32" s="88"/>
      <c r="L32" s="89"/>
    </row>
    <row r="33" spans="1:12" ht="17.25" customHeight="1">
      <c r="A33" s="38" t="str">
        <f>SPEC!A33</f>
        <v>COLLAR LENGTH PT TO PT</v>
      </c>
      <c r="B33" s="38"/>
      <c r="C33" s="28">
        <f>D33-1</f>
        <v>-2</v>
      </c>
      <c r="D33" s="28">
        <f>E33-1</f>
        <v>-1</v>
      </c>
      <c r="E33" s="29">
        <f>SPEC!E33</f>
        <v>0</v>
      </c>
      <c r="F33" s="28">
        <f>E33+1</f>
        <v>1</v>
      </c>
      <c r="G33" s="28">
        <f>F33+1</f>
        <v>2</v>
      </c>
      <c r="H33" s="28">
        <f>G33+1</f>
        <v>3</v>
      </c>
      <c r="I33" s="28">
        <f>H33+1</f>
        <v>4</v>
      </c>
      <c r="J33" s="87"/>
      <c r="K33" s="88"/>
      <c r="L33" s="89"/>
    </row>
    <row r="34" spans="1:12" ht="17.25" customHeight="1">
      <c r="A34" s="38" t="str">
        <f>SPEC!A34</f>
        <v>COLLAR WIDTH AT CB</v>
      </c>
      <c r="B34" s="38"/>
      <c r="C34" s="27">
        <f>D34</f>
        <v>0</v>
      </c>
      <c r="D34" s="27">
        <f>E34</f>
        <v>0</v>
      </c>
      <c r="E34" s="29">
        <f>SPEC!E34</f>
        <v>0</v>
      </c>
      <c r="F34" s="28">
        <f>E34</f>
        <v>0</v>
      </c>
      <c r="G34" s="28">
        <f aca="true" t="shared" si="10" ref="G34:I35">F34</f>
        <v>0</v>
      </c>
      <c r="H34" s="28">
        <f t="shared" si="10"/>
        <v>0</v>
      </c>
      <c r="I34" s="30">
        <f t="shared" si="10"/>
        <v>0</v>
      </c>
      <c r="J34" s="87"/>
      <c r="K34" s="88"/>
      <c r="L34" s="89"/>
    </row>
    <row r="35" spans="1:12" ht="17.25" customHeight="1">
      <c r="A35" s="38" t="str">
        <f>SPEC!A35</f>
        <v>COLLAR STAND HEIGHT</v>
      </c>
      <c r="B35" s="38"/>
      <c r="C35" s="27">
        <f>D35</f>
        <v>0</v>
      </c>
      <c r="D35" s="27">
        <f>E35</f>
        <v>0</v>
      </c>
      <c r="E35" s="29">
        <f>SPEC!E35</f>
        <v>0</v>
      </c>
      <c r="F35" s="28">
        <f>E35</f>
        <v>0</v>
      </c>
      <c r="G35" s="28">
        <f t="shared" si="10"/>
        <v>0</v>
      </c>
      <c r="H35" s="28">
        <f t="shared" si="10"/>
        <v>0</v>
      </c>
      <c r="I35" s="30">
        <f t="shared" si="10"/>
        <v>0</v>
      </c>
      <c r="J35" s="87"/>
      <c r="K35" s="88"/>
      <c r="L35" s="89"/>
    </row>
    <row r="36" spans="1:256" s="8" customFormat="1" ht="17.25" customHeight="1">
      <c r="A36" s="38" t="str">
        <f>SPEC!A36</f>
        <v>HOOD LENGTH FROM TOP TO HPS</v>
      </c>
      <c r="B36" s="38"/>
      <c r="C36" s="27">
        <f>D36-0.25</f>
        <v>-0.5</v>
      </c>
      <c r="D36" s="27">
        <f>E36-0.25</f>
        <v>-0.25</v>
      </c>
      <c r="E36" s="29">
        <f>SPEC!E36</f>
        <v>0</v>
      </c>
      <c r="F36" s="28">
        <f>E36+0.25</f>
        <v>0.25</v>
      </c>
      <c r="G36" s="28">
        <f>F36+0.25</f>
        <v>0.5</v>
      </c>
      <c r="H36" s="28">
        <f>G36+0.25</f>
        <v>0.75</v>
      </c>
      <c r="I36" s="30">
        <f>H36+0.25</f>
        <v>1</v>
      </c>
      <c r="J36" s="87"/>
      <c r="K36" s="88"/>
      <c r="L36" s="89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12" ht="17.25" customHeight="1">
      <c r="A37" s="38" t="str">
        <f>SPEC!A37</f>
        <v>HOOD LENGTH AT FRONT EDGE</v>
      </c>
      <c r="B37" s="38"/>
      <c r="C37" s="27">
        <f>D37-0.5</f>
        <v>-1</v>
      </c>
      <c r="D37" s="27">
        <f>E37-0.5</f>
        <v>-0.5</v>
      </c>
      <c r="E37" s="29">
        <f>SPEC!E37</f>
        <v>0</v>
      </c>
      <c r="F37" s="28">
        <f>E37+0.5</f>
        <v>0.5</v>
      </c>
      <c r="G37" s="28">
        <f aca="true" t="shared" si="11" ref="G37:I38">F37+0.5</f>
        <v>1</v>
      </c>
      <c r="H37" s="28">
        <f t="shared" si="11"/>
        <v>1.5</v>
      </c>
      <c r="I37" s="30">
        <f t="shared" si="11"/>
        <v>2</v>
      </c>
      <c r="J37" s="87"/>
      <c r="K37" s="88"/>
      <c r="L37" s="89"/>
    </row>
    <row r="38" spans="1:12" ht="17.25" customHeight="1">
      <c r="A38" s="38" t="str">
        <f>SPEC!A38</f>
        <v>HOOD WIDTH XX" BELOW TOP</v>
      </c>
      <c r="B38" s="38"/>
      <c r="C38" s="27">
        <f>D38-0.5</f>
        <v>-1</v>
      </c>
      <c r="D38" s="27">
        <f>E38-0.5</f>
        <v>-0.5</v>
      </c>
      <c r="E38" s="29">
        <f>SPEC!E38</f>
        <v>0</v>
      </c>
      <c r="F38" s="28">
        <f>E38+0.5</f>
        <v>0.5</v>
      </c>
      <c r="G38" s="28">
        <f t="shared" si="11"/>
        <v>1</v>
      </c>
      <c r="H38" s="28">
        <f t="shared" si="11"/>
        <v>1.5</v>
      </c>
      <c r="I38" s="30">
        <f t="shared" si="11"/>
        <v>2</v>
      </c>
      <c r="J38" s="87"/>
      <c r="K38" s="88"/>
      <c r="L38" s="89"/>
    </row>
    <row r="39" spans="1:12" ht="17.25" customHeight="1">
      <c r="A39" s="38" t="str">
        <f>SPEC!A39</f>
        <v>POCKET PLCMNT FROM HPS</v>
      </c>
      <c r="B39" s="38"/>
      <c r="C39" s="27">
        <f>D39-0.25</f>
        <v>-0.5</v>
      </c>
      <c r="D39" s="27">
        <f>E39-0.25</f>
        <v>-0.25</v>
      </c>
      <c r="E39" s="29">
        <f>SPEC!E39</f>
        <v>0</v>
      </c>
      <c r="F39" s="28">
        <f>E39+0.25</f>
        <v>0.25</v>
      </c>
      <c r="G39" s="28">
        <f aca="true" t="shared" si="12" ref="G39:I40">F39+0.25</f>
        <v>0.5</v>
      </c>
      <c r="H39" s="28">
        <f t="shared" si="12"/>
        <v>0.75</v>
      </c>
      <c r="I39" s="30">
        <f t="shared" si="12"/>
        <v>1</v>
      </c>
      <c r="J39" s="87"/>
      <c r="K39" s="88"/>
      <c r="L39" s="89"/>
    </row>
    <row r="40" spans="1:12" ht="17.25" customHeight="1">
      <c r="A40" s="38" t="str">
        <f>SPEC!A40</f>
        <v>POCKET PLCMNT FROM CF</v>
      </c>
      <c r="B40" s="38"/>
      <c r="C40" s="27">
        <f>D40-0.25</f>
        <v>-0.5</v>
      </c>
      <c r="D40" s="27">
        <f>E40-0.25</f>
        <v>-0.25</v>
      </c>
      <c r="E40" s="29">
        <f>SPEC!E40</f>
        <v>0</v>
      </c>
      <c r="F40" s="28">
        <f>E40+0.25</f>
        <v>0.25</v>
      </c>
      <c r="G40" s="28">
        <f t="shared" si="12"/>
        <v>0.5</v>
      </c>
      <c r="H40" s="28">
        <f t="shared" si="12"/>
        <v>0.75</v>
      </c>
      <c r="I40" s="30">
        <f t="shared" si="12"/>
        <v>1</v>
      </c>
      <c r="J40" s="87"/>
      <c r="K40" s="88"/>
      <c r="L40" s="89"/>
    </row>
    <row r="41" spans="1:12" ht="17.25" customHeight="1">
      <c r="A41" s="38" t="str">
        <f>SPEC!A41</f>
        <v>POCKET LENGTH</v>
      </c>
      <c r="B41" s="38"/>
      <c r="C41" s="27">
        <f>D41</f>
        <v>0</v>
      </c>
      <c r="D41" s="27">
        <f>E41</f>
        <v>0</v>
      </c>
      <c r="E41" s="29">
        <f>SPEC!E41</f>
        <v>0</v>
      </c>
      <c r="F41" s="28">
        <f>E41</f>
        <v>0</v>
      </c>
      <c r="G41" s="28">
        <f aca="true" t="shared" si="13" ref="G41:I42">F41</f>
        <v>0</v>
      </c>
      <c r="H41" s="28">
        <f t="shared" si="13"/>
        <v>0</v>
      </c>
      <c r="I41" s="30">
        <f t="shared" si="13"/>
        <v>0</v>
      </c>
      <c r="J41" s="87"/>
      <c r="K41" s="88"/>
      <c r="L41" s="89"/>
    </row>
    <row r="42" spans="1:12" ht="17.25" customHeight="1">
      <c r="A42" s="38" t="str">
        <f>SPEC!A42</f>
        <v>POCKET WIDTH</v>
      </c>
      <c r="B42" s="38"/>
      <c r="C42" s="27">
        <f>D42</f>
        <v>0</v>
      </c>
      <c r="D42" s="27">
        <f>E42</f>
        <v>0</v>
      </c>
      <c r="E42" s="29">
        <f>SPEC!E42</f>
        <v>0</v>
      </c>
      <c r="F42" s="28">
        <f>E42</f>
        <v>0</v>
      </c>
      <c r="G42" s="28">
        <f t="shared" si="13"/>
        <v>0</v>
      </c>
      <c r="H42" s="28">
        <f t="shared" si="13"/>
        <v>0</v>
      </c>
      <c r="I42" s="30">
        <f t="shared" si="13"/>
        <v>0</v>
      </c>
      <c r="J42" s="87"/>
      <c r="K42" s="88"/>
      <c r="L42" s="89"/>
    </row>
    <row r="43" spans="1:12" ht="17.25" customHeight="1">
      <c r="A43" s="38">
        <f>SPEC!A43</f>
        <v>0</v>
      </c>
      <c r="B43" s="38"/>
      <c r="C43" s="28"/>
      <c r="D43" s="28"/>
      <c r="E43" s="14"/>
      <c r="F43" s="28"/>
      <c r="G43" s="28"/>
      <c r="H43" s="28"/>
      <c r="I43" s="26"/>
      <c r="J43" s="90"/>
      <c r="K43" s="91"/>
      <c r="L43" s="92"/>
    </row>
    <row r="44" spans="1:12" ht="17.25" customHeight="1" thickBot="1">
      <c r="A44" s="79" t="s">
        <v>30</v>
      </c>
      <c r="B44" s="79"/>
      <c r="C44" s="79"/>
      <c r="D44" s="79"/>
      <c r="E44" s="79"/>
      <c r="F44" s="79"/>
      <c r="G44" s="79"/>
      <c r="H44" s="79"/>
      <c r="I44" s="79"/>
      <c r="J44" s="80"/>
      <c r="K44" s="80"/>
      <c r="L44" s="80"/>
    </row>
    <row r="45" spans="1:12" ht="21" customHeight="1" thickTop="1">
      <c r="A45" s="76" t="s">
        <v>31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  <row r="46" spans="1:12" ht="17.25" customHeight="1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7.25" customHeight="1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17.25" customHeigh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17.2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7.25" customHeigh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ht="17.2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7.25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1:12" ht="17.25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</row>
    <row r="54" spans="1:12" ht="17.2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7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1:11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8"/>
    </row>
    <row r="58" spans="1:11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8"/>
    </row>
    <row r="59" spans="1:11" ht="17.25" customHeight="1">
      <c r="A59" s="3"/>
      <c r="B59" s="3"/>
      <c r="C59" s="3"/>
      <c r="D59" s="3"/>
      <c r="E59" s="9"/>
      <c r="F59" s="3"/>
      <c r="G59" s="3"/>
      <c r="H59" s="3"/>
      <c r="I59" s="5"/>
      <c r="J59" s="5"/>
      <c r="K59" s="8"/>
    </row>
    <row r="60" spans="1:11" ht="17.25" customHeight="1">
      <c r="A60" s="3"/>
      <c r="B60" s="3"/>
      <c r="C60" s="3"/>
      <c r="D60" s="3"/>
      <c r="E60" s="9"/>
      <c r="F60" s="3"/>
      <c r="G60" s="3"/>
      <c r="H60" s="3"/>
      <c r="I60" s="5"/>
      <c r="J60" s="5"/>
      <c r="K60" s="8"/>
    </row>
    <row r="61" spans="1:11" ht="17.25" customHeight="1">
      <c r="A61" s="3"/>
      <c r="B61" s="3"/>
      <c r="C61" s="3"/>
      <c r="D61" s="3"/>
      <c r="E61" s="9"/>
      <c r="F61" s="3"/>
      <c r="G61" s="3"/>
      <c r="H61" s="3"/>
      <c r="I61" s="5"/>
      <c r="J61" s="5"/>
      <c r="K61" s="8"/>
    </row>
    <row r="62" spans="1:11" ht="17.25" customHeight="1">
      <c r="A62" s="3"/>
      <c r="B62" s="3"/>
      <c r="C62" s="3"/>
      <c r="D62" s="3"/>
      <c r="E62" s="9"/>
      <c r="F62" s="3"/>
      <c r="G62" s="3"/>
      <c r="H62" s="3"/>
      <c r="I62" s="5"/>
      <c r="J62" s="5"/>
      <c r="K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2.75">
      <c r="D70" s="8"/>
      <c r="E70" s="9"/>
      <c r="F70" s="8"/>
    </row>
    <row r="71" spans="4:6" ht="12.75">
      <c r="D71" s="8"/>
      <c r="E71" s="9"/>
      <c r="F71" s="8"/>
    </row>
    <row r="72" spans="4:6" ht="12.75">
      <c r="D72" s="8"/>
      <c r="E72" s="9"/>
      <c r="F72" s="8"/>
    </row>
    <row r="73" spans="4:6" ht="12.75">
      <c r="D73" s="8"/>
      <c r="E73" s="9"/>
      <c r="F73" s="8"/>
    </row>
    <row r="74" spans="4:6" ht="15">
      <c r="D74" s="8"/>
      <c r="E74" s="10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spans="4:6" ht="12">
      <c r="D83" s="8"/>
      <c r="E83" s="3"/>
      <c r="F83" s="8"/>
    </row>
    <row r="84" spans="4:6" ht="12">
      <c r="D84" s="8"/>
      <c r="E84" s="3"/>
      <c r="F84" s="8"/>
    </row>
    <row r="85" spans="4:6" ht="12">
      <c r="D85" s="8"/>
      <c r="E85" s="3"/>
      <c r="F85" s="8"/>
    </row>
    <row r="86" spans="4:6" ht="12">
      <c r="D86" s="8"/>
      <c r="E86" s="3"/>
      <c r="F86" s="8"/>
    </row>
    <row r="87" ht="12">
      <c r="E87" s="3"/>
    </row>
    <row r="88" ht="12">
      <c r="E88" s="3"/>
    </row>
    <row r="89" ht="12">
      <c r="E89" s="3"/>
    </row>
    <row r="90" ht="12">
      <c r="E90" s="3"/>
    </row>
    <row r="91" ht="12">
      <c r="E91" s="3"/>
    </row>
    <row r="92" ht="12">
      <c r="E92" s="3"/>
    </row>
  </sheetData>
  <mergeCells count="173">
    <mergeCell ref="HY36:HZ36"/>
    <mergeCell ref="IU36:IV36"/>
    <mergeCell ref="II36:IJ36"/>
    <mergeCell ref="IK36:IL36"/>
    <mergeCell ref="IM36:IN36"/>
    <mergeCell ref="IO36:IP36"/>
    <mergeCell ref="IQ36:IR36"/>
    <mergeCell ref="IS36:IT36"/>
    <mergeCell ref="IA36:IB36"/>
    <mergeCell ref="IC36:ID36"/>
    <mergeCell ref="IE36:IF36"/>
    <mergeCell ref="IG36:IH36"/>
    <mergeCell ref="HK36:HL36"/>
    <mergeCell ref="HM36:HN36"/>
    <mergeCell ref="HO36:HP36"/>
    <mergeCell ref="HQ36:HR36"/>
    <mergeCell ref="HS36:HT36"/>
    <mergeCell ref="HU36:HV36"/>
    <mergeCell ref="HW36:HX36"/>
    <mergeCell ref="GY36:GZ36"/>
    <mergeCell ref="HA36:HB36"/>
    <mergeCell ref="HC36:HD36"/>
    <mergeCell ref="HE36:HF36"/>
    <mergeCell ref="HG36:HH36"/>
    <mergeCell ref="HI36:HJ36"/>
    <mergeCell ref="GM36:GN36"/>
    <mergeCell ref="GO36:GP36"/>
    <mergeCell ref="GQ36:GR36"/>
    <mergeCell ref="GS36:GT36"/>
    <mergeCell ref="GU36:GV36"/>
    <mergeCell ref="GW36:GX36"/>
    <mergeCell ref="GA36:GB36"/>
    <mergeCell ref="GC36:GD36"/>
    <mergeCell ref="GE36:GF36"/>
    <mergeCell ref="GG36:GH36"/>
    <mergeCell ref="GI36:GJ36"/>
    <mergeCell ref="GK36:GL36"/>
    <mergeCell ref="FO36:FP36"/>
    <mergeCell ref="FQ36:FR36"/>
    <mergeCell ref="FS36:FT36"/>
    <mergeCell ref="FU36:FV36"/>
    <mergeCell ref="FW36:FX36"/>
    <mergeCell ref="FY36:FZ36"/>
    <mergeCell ref="FC36:FD36"/>
    <mergeCell ref="FE36:FF36"/>
    <mergeCell ref="FG36:FH36"/>
    <mergeCell ref="FI36:FJ36"/>
    <mergeCell ref="FK36:FL36"/>
    <mergeCell ref="FM36:FN36"/>
    <mergeCell ref="EQ36:ER36"/>
    <mergeCell ref="ES36:ET36"/>
    <mergeCell ref="EU36:EV36"/>
    <mergeCell ref="EW36:EX36"/>
    <mergeCell ref="EY36:EZ36"/>
    <mergeCell ref="FA36:FB36"/>
    <mergeCell ref="EE36:EF36"/>
    <mergeCell ref="EG36:EH36"/>
    <mergeCell ref="EI36:EJ36"/>
    <mergeCell ref="EK36:EL36"/>
    <mergeCell ref="EM36:EN36"/>
    <mergeCell ref="EO36:EP36"/>
    <mergeCell ref="DS36:DT36"/>
    <mergeCell ref="DU36:DV36"/>
    <mergeCell ref="DW36:DX36"/>
    <mergeCell ref="DY36:DZ36"/>
    <mergeCell ref="EA36:EB36"/>
    <mergeCell ref="EC36:ED36"/>
    <mergeCell ref="DG36:DH36"/>
    <mergeCell ref="DI36:DJ36"/>
    <mergeCell ref="DK36:DL36"/>
    <mergeCell ref="DM36:DN36"/>
    <mergeCell ref="DO36:DP36"/>
    <mergeCell ref="DQ36:DR36"/>
    <mergeCell ref="CU36:CV36"/>
    <mergeCell ref="CW36:CX36"/>
    <mergeCell ref="CY36:CZ36"/>
    <mergeCell ref="DA36:DB36"/>
    <mergeCell ref="DC36:DD36"/>
    <mergeCell ref="DE36:DF36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M36:N36"/>
    <mergeCell ref="J7:L43"/>
    <mergeCell ref="A26:B26"/>
    <mergeCell ref="A27:B27"/>
    <mergeCell ref="A37:B37"/>
    <mergeCell ref="A38:B38"/>
    <mergeCell ref="A39:B39"/>
    <mergeCell ref="A30:B30"/>
    <mergeCell ref="A9:B9"/>
    <mergeCell ref="A21:B21"/>
    <mergeCell ref="H2:L2"/>
    <mergeCell ref="H3:L3"/>
    <mergeCell ref="A6:L6"/>
    <mergeCell ref="C4:L4"/>
    <mergeCell ref="C3:D3"/>
    <mergeCell ref="A4:B4"/>
    <mergeCell ref="B5:L5"/>
    <mergeCell ref="F2:G2"/>
    <mergeCell ref="C2:D2"/>
    <mergeCell ref="A1:L1"/>
    <mergeCell ref="A18:B18"/>
    <mergeCell ref="A19:B19"/>
    <mergeCell ref="A20:B20"/>
    <mergeCell ref="A17:B17"/>
    <mergeCell ref="A14:B14"/>
    <mergeCell ref="A15:B15"/>
    <mergeCell ref="A13:B13"/>
    <mergeCell ref="A8:B8"/>
    <mergeCell ref="A7:B7"/>
    <mergeCell ref="A10:B10"/>
    <mergeCell ref="A11:B11"/>
    <mergeCell ref="A12:B12"/>
    <mergeCell ref="A46:L55"/>
    <mergeCell ref="A45:L45"/>
    <mergeCell ref="A44:L44"/>
    <mergeCell ref="A32:B32"/>
    <mergeCell ref="A43:B43"/>
    <mergeCell ref="A34:B34"/>
    <mergeCell ref="A28:B28"/>
    <mergeCell ref="A42:B42"/>
    <mergeCell ref="A40:B40"/>
    <mergeCell ref="A33:B33"/>
    <mergeCell ref="A29:B29"/>
    <mergeCell ref="A24:B24"/>
    <mergeCell ref="A36:B36"/>
    <mergeCell ref="A35:B35"/>
    <mergeCell ref="A16:B16"/>
    <mergeCell ref="A23:B23"/>
    <mergeCell ref="A25:B25"/>
    <mergeCell ref="A22:B22"/>
    <mergeCell ref="A31:B31"/>
    <mergeCell ref="A41:B41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 C</cp:lastModifiedBy>
  <cp:lastPrinted>2009-06-17T19:23:57Z</cp:lastPrinted>
  <dcterms:created xsi:type="dcterms:W3CDTF">2007-05-30T13:33:09Z</dcterms:created>
  <dcterms:modified xsi:type="dcterms:W3CDTF">2010-05-31T15:29:06Z</dcterms:modified>
  <cp:category/>
  <cp:version/>
  <cp:contentType/>
  <cp:contentStatus/>
</cp:coreProperties>
</file>